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40" windowWidth="15600" windowHeight="7515" tabRatio="560" activeTab="0"/>
  </bookViews>
  <sheets>
    <sheet name="Form 8" sheetId="1" r:id="rId1"/>
  </sheets>
  <definedNames>
    <definedName name="_xlnm.Print_Area" localSheetId="0">'Form 8'!$A$1:$G$46</definedName>
  </definedNames>
  <calcPr fullCalcOnLoad="1"/>
</workbook>
</file>

<file path=xl/sharedStrings.xml><?xml version="1.0" encoding="utf-8"?>
<sst xmlns="http://schemas.openxmlformats.org/spreadsheetml/2006/main" count="49" uniqueCount="48">
  <si>
    <t>LOCAL DISASTER RISK REDUCTION AND MANAGEMENT FUND UTILIZATION</t>
  </si>
  <si>
    <t>Particulars</t>
  </si>
  <si>
    <t>From Other LGUs</t>
  </si>
  <si>
    <t>From Other Sources</t>
  </si>
  <si>
    <t>LRRRMF</t>
  </si>
  <si>
    <t>Mitigation Fund
70%</t>
  </si>
  <si>
    <t>Quick Response Fund (QRF) 
30%</t>
  </si>
  <si>
    <t xml:space="preserve">
NDRRMF</t>
  </si>
  <si>
    <t xml:space="preserve">
Total</t>
  </si>
  <si>
    <t>A. Sources of Funds</t>
  </si>
  <si>
    <t xml:space="preserve">     Current Appropriations</t>
  </si>
  <si>
    <t xml:space="preserve">     Total Funds Available</t>
  </si>
  <si>
    <t>B. Utilization</t>
  </si>
  <si>
    <t xml:space="preserve">     Previous Year's 
         Appropriations
         transferred to the
         Special Trust Fund</t>
  </si>
  <si>
    <t xml:space="preserve">     Total Utilization</t>
  </si>
  <si>
    <t xml:space="preserve">     Unutilized Balance</t>
  </si>
  <si>
    <t>FDP Form 8 - Local Disaster Risk Reduction and Management Fund Utilization</t>
  </si>
  <si>
    <t>I hereby certify that I have reviewed the contents and hereby attest to the veracity and correctness of the data or information contained in this document.</t>
  </si>
  <si>
    <t>(COA Form)</t>
  </si>
  <si>
    <t>Municipality of Guindulman, Bohol</t>
  </si>
  <si>
    <t>CONSOLACION P. de la PEÑA, CPA</t>
  </si>
  <si>
    <t>Municipal Accountant</t>
  </si>
  <si>
    <t>Prepared by:</t>
  </si>
  <si>
    <t>LDRRMA - ICO</t>
  </si>
  <si>
    <t>Maint. for DRRM vehicles &amp; equipments -(70%)</t>
  </si>
  <si>
    <t>Hiring/Wages for DRRM Responders- 70 %</t>
  </si>
  <si>
    <t>Payment of Internet Access &amp; Cellphone Load -70%</t>
  </si>
  <si>
    <t>Rehabilitation/   Repair various Damaged Projects</t>
  </si>
  <si>
    <t>Relief Assistance to victims @ Evacuation Centers - FOOD/WATER/MEDICINES          (70%)</t>
  </si>
  <si>
    <t>For the Quarter ending June 30, 2020</t>
  </si>
  <si>
    <t>Disinfection equipment</t>
  </si>
  <si>
    <t>medical supplies exp (digital thermometer)</t>
  </si>
  <si>
    <t>food supplies for MDRRMO personnel/staff during disinfections</t>
  </si>
  <si>
    <t>PPE for safety precaution during fetch-up/transport of LSI</t>
  </si>
  <si>
    <t>medical supplies (N95 mask) for MDRRMO</t>
  </si>
  <si>
    <t>materials - Costruction of Comfort Room (Basdio Marine Sanctuary)</t>
  </si>
  <si>
    <t>materials - Fabrication of 20 Units Isolation Cubicles and Beds</t>
  </si>
  <si>
    <t>Conduct Information Education Campaign (IEC)   (70%)</t>
  </si>
  <si>
    <t>Purchase of Additional Rescue Equipment Facilities</t>
  </si>
  <si>
    <t>Pakyaw Contract - Construction of Intake Tank &amp; Supply of Transmission Pipeline (Basak Mayuga)</t>
  </si>
  <si>
    <t>Completion of Evacuation Centers for Barangay Trinidad &amp; Canhaway</t>
  </si>
  <si>
    <t>Expenses for other Necessary COVID-19 Related PPAs and Expenses</t>
  </si>
  <si>
    <t>Counterpart for Meal Allowance to Personnel on Duty at Guindulman Checkpoint in Guio-ang</t>
  </si>
  <si>
    <t>Rice subsidy to households (COVID-19)</t>
  </si>
  <si>
    <t>Relief goods to households (COVID-19)</t>
  </si>
  <si>
    <t>Disinfection Materials exp for MDRRM</t>
  </si>
  <si>
    <t>Travelling expenses</t>
  </si>
  <si>
    <t>JAN MICHAEL A. LIAO, RN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</si>
</sst>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.000000000_);\(#,##0.0000000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9"/>
      <color indexed="8"/>
      <name val="Calibri"/>
      <family val="2"/>
    </font>
    <font>
      <b/>
      <sz val="9"/>
      <color indexed="8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9"/>
      <color theme="1"/>
      <name val="Calibri"/>
      <family val="2"/>
    </font>
    <font>
      <b/>
      <sz val="9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/>
      <bottom style="thin"/>
    </border>
    <border>
      <left style="thin"/>
      <right style="thin"/>
      <top style="medium"/>
      <bottom style="double"/>
    </border>
    <border>
      <left style="thin"/>
      <right style="thin"/>
      <top>
        <color indexed="63"/>
      </top>
      <bottom style="medium"/>
    </border>
    <border>
      <left/>
      <right/>
      <top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40">
    <xf numFmtId="0" fontId="0" fillId="0" borderId="0" xfId="0" applyFont="1" applyAlignment="1">
      <alignment/>
    </xf>
    <xf numFmtId="0" fontId="37" fillId="0" borderId="0" xfId="0" applyFont="1" applyFill="1" applyAlignment="1">
      <alignment/>
    </xf>
    <xf numFmtId="0" fontId="37" fillId="0" borderId="10" xfId="0" applyFont="1" applyFill="1" applyBorder="1" applyAlignment="1">
      <alignment horizontal="center" wrapText="1"/>
    </xf>
    <xf numFmtId="0" fontId="37" fillId="0" borderId="11" xfId="0" applyFont="1" applyFill="1" applyBorder="1" applyAlignment="1">
      <alignment/>
    </xf>
    <xf numFmtId="39" fontId="37" fillId="0" borderId="11" xfId="0" applyNumberFormat="1" applyFont="1" applyFill="1" applyBorder="1" applyAlignment="1">
      <alignment/>
    </xf>
    <xf numFmtId="0" fontId="37" fillId="0" borderId="11" xfId="0" applyFont="1" applyFill="1" applyBorder="1" applyAlignment="1">
      <alignment wrapText="1"/>
    </xf>
    <xf numFmtId="0" fontId="37" fillId="0" borderId="12" xfId="0" applyFont="1" applyFill="1" applyBorder="1" applyAlignment="1">
      <alignment/>
    </xf>
    <xf numFmtId="39" fontId="37" fillId="0" borderId="12" xfId="0" applyNumberFormat="1" applyFont="1" applyFill="1" applyBorder="1" applyAlignment="1">
      <alignment/>
    </xf>
    <xf numFmtId="0" fontId="37" fillId="0" borderId="13" xfId="0" applyFont="1" applyFill="1" applyBorder="1" applyAlignment="1">
      <alignment/>
    </xf>
    <xf numFmtId="39" fontId="37" fillId="0" borderId="13" xfId="0" applyNumberFormat="1" applyFont="1" applyFill="1" applyBorder="1" applyAlignment="1">
      <alignment/>
    </xf>
    <xf numFmtId="0" fontId="37" fillId="0" borderId="14" xfId="0" applyFont="1" applyFill="1" applyBorder="1" applyAlignment="1">
      <alignment/>
    </xf>
    <xf numFmtId="39" fontId="37" fillId="0" borderId="14" xfId="0" applyNumberFormat="1" applyFont="1" applyFill="1" applyBorder="1" applyAlignment="1">
      <alignment/>
    </xf>
    <xf numFmtId="0" fontId="37" fillId="0" borderId="0" xfId="0" applyFont="1" applyFill="1" applyBorder="1" applyAlignment="1">
      <alignment/>
    </xf>
    <xf numFmtId="39" fontId="37" fillId="0" borderId="0" xfId="0" applyNumberFormat="1" applyFont="1" applyFill="1" applyBorder="1" applyAlignment="1">
      <alignment/>
    </xf>
    <xf numFmtId="43" fontId="37" fillId="0" borderId="0" xfId="42" applyFont="1" applyFill="1" applyBorder="1" applyAlignment="1">
      <alignment/>
    </xf>
    <xf numFmtId="39" fontId="37" fillId="0" borderId="0" xfId="0" applyNumberFormat="1" applyFont="1" applyFill="1" applyAlignment="1">
      <alignment/>
    </xf>
    <xf numFmtId="0" fontId="37" fillId="0" borderId="11" xfId="0" applyFont="1" applyFill="1" applyBorder="1" applyAlignment="1">
      <alignment horizontal="left" wrapText="1"/>
    </xf>
    <xf numFmtId="0" fontId="37" fillId="0" borderId="0" xfId="0" applyFont="1" applyFill="1" applyAlignment="1">
      <alignment vertical="top"/>
    </xf>
    <xf numFmtId="0" fontId="37" fillId="0" borderId="0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left" vertical="center" wrapText="1"/>
    </xf>
    <xf numFmtId="40" fontId="2" fillId="0" borderId="13" xfId="0" applyNumberFormat="1" applyFont="1" applyFill="1" applyBorder="1" applyAlignment="1">
      <alignment vertical="center" wrapText="1"/>
    </xf>
    <xf numFmtId="0" fontId="37" fillId="0" borderId="15" xfId="0" applyFont="1" applyBorder="1" applyAlignment="1">
      <alignment horizontal="left" wrapText="1"/>
    </xf>
    <xf numFmtId="0" fontId="37" fillId="0" borderId="11" xfId="0" applyFont="1" applyBorder="1" applyAlignment="1">
      <alignment horizontal="left" wrapText="1"/>
    </xf>
    <xf numFmtId="0" fontId="37" fillId="0" borderId="0" xfId="0" applyFont="1" applyFill="1" applyAlignment="1">
      <alignment horizontal="left" vertical="top" wrapText="1"/>
    </xf>
    <xf numFmtId="0" fontId="37" fillId="0" borderId="16" xfId="0" applyFont="1" applyFill="1" applyBorder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7" xfId="0" applyFont="1" applyFill="1" applyBorder="1" applyAlignment="1">
      <alignment horizontal="center" vertical="center" wrapText="1"/>
    </xf>
    <xf numFmtId="0" fontId="37" fillId="0" borderId="18" xfId="0" applyFont="1" applyFill="1" applyBorder="1" applyAlignment="1">
      <alignment horizontal="center" vertical="center" wrapText="1"/>
    </xf>
    <xf numFmtId="0" fontId="37" fillId="0" borderId="10" xfId="0" applyFont="1" applyFill="1" applyBorder="1" applyAlignment="1">
      <alignment horizontal="center" vertical="top" wrapText="1"/>
    </xf>
    <xf numFmtId="0" fontId="37" fillId="0" borderId="13" xfId="0" applyFont="1" applyFill="1" applyBorder="1" applyAlignment="1">
      <alignment horizontal="center" vertical="top" wrapText="1"/>
    </xf>
    <xf numFmtId="0" fontId="37" fillId="0" borderId="0" xfId="0" applyFont="1" applyFill="1" applyAlignment="1">
      <alignment horizontal="left" vertical="top" wrapText="1"/>
    </xf>
    <xf numFmtId="0" fontId="37" fillId="0" borderId="16" xfId="0" applyFont="1" applyFill="1" applyBorder="1" applyAlignment="1">
      <alignment horizontal="center"/>
    </xf>
    <xf numFmtId="0" fontId="37" fillId="0" borderId="19" xfId="0" applyFont="1" applyFill="1" applyBorder="1" applyAlignment="1">
      <alignment horizontal="center"/>
    </xf>
    <xf numFmtId="0" fontId="38" fillId="0" borderId="0" xfId="0" applyFont="1" applyFill="1" applyAlignment="1">
      <alignment horizontal="center"/>
    </xf>
    <xf numFmtId="0" fontId="37" fillId="0" borderId="0" xfId="0" applyFont="1" applyFill="1" applyAlignment="1">
      <alignment horizontal="center"/>
    </xf>
    <xf numFmtId="0" fontId="37" fillId="0" borderId="10" xfId="0" applyFont="1" applyFill="1" applyBorder="1" applyAlignment="1">
      <alignment horizontal="center" vertical="center" wrapText="1"/>
    </xf>
    <xf numFmtId="0" fontId="37" fillId="0" borderId="13" xfId="0" applyFont="1" applyFill="1" applyBorder="1" applyAlignment="1">
      <alignment horizontal="center" vertical="center" wrapText="1"/>
    </xf>
    <xf numFmtId="0" fontId="37" fillId="0" borderId="20" xfId="0" applyFont="1" applyFill="1" applyBorder="1" applyAlignment="1">
      <alignment horizontal="center"/>
    </xf>
    <xf numFmtId="0" fontId="37" fillId="0" borderId="21" xfId="0" applyFont="1" applyFill="1" applyBorder="1" applyAlignment="1">
      <alignment horizontal="center"/>
    </xf>
    <xf numFmtId="0" fontId="37" fillId="0" borderId="11" xfId="0" applyFont="1" applyFill="1" applyBorder="1" applyAlignment="1">
      <alignment horizontal="center"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161925</xdr:colOff>
      <xdr:row>40</xdr:row>
      <xdr:rowOff>476250</xdr:rowOff>
    </xdr:from>
    <xdr:to>
      <xdr:col>5</xdr:col>
      <xdr:colOff>438150</xdr:colOff>
      <xdr:row>45</xdr:row>
      <xdr:rowOff>0</xdr:rowOff>
    </xdr:to>
    <xdr:pic>
      <xdr:nvPicPr>
        <xdr:cNvPr id="1" name="Picture 1" descr="C:\Users\MAHILUM\Dropbox\FDP-DILG\E-Signatures of LGU Guindulman Functionaries\AIAS Office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552950" y="9391650"/>
          <a:ext cx="1724025" cy="7810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zoomScalePageLayoutView="0" workbookViewId="0" topLeftCell="A10">
      <selection activeCell="A44" sqref="A44"/>
    </sheetView>
  </sheetViews>
  <sheetFormatPr defaultColWidth="9.140625" defaultRowHeight="15"/>
  <cols>
    <col min="1" max="1" width="43.140625" style="1" customWidth="1"/>
    <col min="2" max="2" width="11.28125" style="1" customWidth="1"/>
    <col min="3" max="3" width="11.421875" style="1" customWidth="1"/>
    <col min="4" max="4" width="10.28125" style="1" customWidth="1"/>
    <col min="5" max="5" width="11.421875" style="1" customWidth="1"/>
    <col min="6" max="6" width="10.8515625" style="1" customWidth="1"/>
    <col min="7" max="7" width="11.28125" style="1" customWidth="1"/>
    <col min="8" max="16384" width="9.140625" style="1" customWidth="1"/>
  </cols>
  <sheetData>
    <row r="1" ht="12">
      <c r="A1" s="1" t="s">
        <v>16</v>
      </c>
    </row>
    <row r="2" ht="15" customHeight="1">
      <c r="A2" s="1" t="s">
        <v>18</v>
      </c>
    </row>
    <row r="3" spans="1:7" ht="16.5" customHeight="1">
      <c r="A3" s="33" t="s">
        <v>0</v>
      </c>
      <c r="B3" s="33"/>
      <c r="C3" s="33"/>
      <c r="D3" s="33"/>
      <c r="E3" s="33"/>
      <c r="F3" s="33"/>
      <c r="G3" s="33"/>
    </row>
    <row r="4" spans="1:7" ht="12">
      <c r="A4" s="33" t="s">
        <v>29</v>
      </c>
      <c r="B4" s="33"/>
      <c r="C4" s="33"/>
      <c r="D4" s="33"/>
      <c r="E4" s="33"/>
      <c r="F4" s="33"/>
      <c r="G4" s="33"/>
    </row>
    <row r="5" spans="1:7" ht="12">
      <c r="A5" s="34" t="s">
        <v>19</v>
      </c>
      <c r="B5" s="34"/>
      <c r="C5" s="34"/>
      <c r="D5" s="34"/>
      <c r="E5" s="34"/>
      <c r="F5" s="34"/>
      <c r="G5" s="34"/>
    </row>
    <row r="6" ht="9.75" customHeight="1"/>
    <row r="7" spans="1:7" ht="15.75" customHeight="1">
      <c r="A7" s="35" t="s">
        <v>1</v>
      </c>
      <c r="B7" s="37" t="s">
        <v>4</v>
      </c>
      <c r="C7" s="38"/>
      <c r="D7" s="28" t="s">
        <v>7</v>
      </c>
      <c r="E7" s="39" t="s">
        <v>2</v>
      </c>
      <c r="F7" s="26" t="s">
        <v>3</v>
      </c>
      <c r="G7" s="28" t="s">
        <v>8</v>
      </c>
    </row>
    <row r="8" spans="1:7" ht="37.5" customHeight="1">
      <c r="A8" s="36"/>
      <c r="B8" s="2" t="s">
        <v>6</v>
      </c>
      <c r="C8" s="25" t="s">
        <v>5</v>
      </c>
      <c r="D8" s="29"/>
      <c r="E8" s="39"/>
      <c r="F8" s="27"/>
      <c r="G8" s="29"/>
    </row>
    <row r="9" spans="1:7" ht="12">
      <c r="A9" s="3" t="s">
        <v>9</v>
      </c>
      <c r="B9" s="3"/>
      <c r="C9" s="3"/>
      <c r="D9" s="3"/>
      <c r="E9" s="3"/>
      <c r="F9" s="3"/>
      <c r="G9" s="3"/>
    </row>
    <row r="10" spans="1:7" ht="12">
      <c r="A10" s="3" t="s">
        <v>10</v>
      </c>
      <c r="B10" s="4">
        <v>1936527.6</v>
      </c>
      <c r="C10" s="4">
        <v>4518558.5</v>
      </c>
      <c r="D10" s="4">
        <v>0</v>
      </c>
      <c r="E10" s="4">
        <v>0</v>
      </c>
      <c r="F10" s="4">
        <v>0</v>
      </c>
      <c r="G10" s="4">
        <f>SUM(B10:F10)</f>
        <v>6455086.1</v>
      </c>
    </row>
    <row r="11" spans="1:7" ht="48.75" thickBot="1">
      <c r="A11" s="5" t="s">
        <v>13</v>
      </c>
      <c r="B11" s="4">
        <v>4753475.44</v>
      </c>
      <c r="C11" s="4">
        <v>4593050.37</v>
      </c>
      <c r="D11" s="4">
        <v>0</v>
      </c>
      <c r="E11" s="4">
        <v>0</v>
      </c>
      <c r="F11" s="4">
        <v>0</v>
      </c>
      <c r="G11" s="4">
        <f>SUM(B11:F11)</f>
        <v>9346525.81</v>
      </c>
    </row>
    <row r="12" spans="1:7" ht="12.75" thickBot="1">
      <c r="A12" s="6" t="s">
        <v>11</v>
      </c>
      <c r="B12" s="7">
        <f aca="true" t="shared" si="0" ref="B12:G12">SUM(B10:B11)</f>
        <v>6690003.040000001</v>
      </c>
      <c r="C12" s="7">
        <f t="shared" si="0"/>
        <v>9111608.870000001</v>
      </c>
      <c r="D12" s="7">
        <f t="shared" si="0"/>
        <v>0</v>
      </c>
      <c r="E12" s="7">
        <f t="shared" si="0"/>
        <v>0</v>
      </c>
      <c r="F12" s="7">
        <f t="shared" si="0"/>
        <v>0</v>
      </c>
      <c r="G12" s="7">
        <f t="shared" si="0"/>
        <v>15801611.91</v>
      </c>
    </row>
    <row r="13" spans="1:7" ht="12">
      <c r="A13" s="8" t="s">
        <v>12</v>
      </c>
      <c r="B13" s="9"/>
      <c r="C13" s="9"/>
      <c r="D13" s="9"/>
      <c r="E13" s="9"/>
      <c r="F13" s="9"/>
      <c r="G13" s="9"/>
    </row>
    <row r="14" spans="1:7" ht="15" customHeight="1">
      <c r="A14" s="16" t="s">
        <v>43</v>
      </c>
      <c r="B14" s="4">
        <f>487500+992162.5-29375+1028168.33+656921.38+46600+187500.29</f>
        <v>3369477.5</v>
      </c>
      <c r="C14" s="4"/>
      <c r="D14" s="4"/>
      <c r="E14" s="4"/>
      <c r="F14" s="4"/>
      <c r="G14" s="4">
        <f aca="true" t="shared" si="1" ref="G14:G21">SUM(B14:F14)</f>
        <v>3369477.5</v>
      </c>
    </row>
    <row r="15" spans="1:7" ht="15" customHeight="1">
      <c r="A15" s="16" t="s">
        <v>46</v>
      </c>
      <c r="B15" s="4"/>
      <c r="C15" s="4">
        <v>5760</v>
      </c>
      <c r="D15" s="4"/>
      <c r="E15" s="4"/>
      <c r="F15" s="4"/>
      <c r="G15" s="4">
        <f t="shared" si="1"/>
        <v>5760</v>
      </c>
    </row>
    <row r="16" spans="1:7" ht="15" customHeight="1">
      <c r="A16" s="16" t="s">
        <v>26</v>
      </c>
      <c r="B16" s="4"/>
      <c r="C16" s="4">
        <v>20835.45</v>
      </c>
      <c r="D16" s="4"/>
      <c r="E16" s="4"/>
      <c r="F16" s="4"/>
      <c r="G16" s="4">
        <f t="shared" si="1"/>
        <v>20835.45</v>
      </c>
    </row>
    <row r="17" spans="1:7" ht="15" customHeight="1">
      <c r="A17" s="19" t="s">
        <v>24</v>
      </c>
      <c r="B17" s="4"/>
      <c r="C17" s="4">
        <v>1110</v>
      </c>
      <c r="D17" s="4"/>
      <c r="E17" s="4"/>
      <c r="F17" s="4"/>
      <c r="G17" s="4">
        <f t="shared" si="1"/>
        <v>1110</v>
      </c>
    </row>
    <row r="18" spans="1:7" ht="15" customHeight="1">
      <c r="A18" s="20" t="s">
        <v>25</v>
      </c>
      <c r="B18" s="4"/>
      <c r="C18" s="4">
        <v>423335.63</v>
      </c>
      <c r="D18" s="4"/>
      <c r="E18" s="4"/>
      <c r="F18" s="4"/>
      <c r="G18" s="4">
        <f t="shared" si="1"/>
        <v>423335.63</v>
      </c>
    </row>
    <row r="19" spans="1:7" ht="15" customHeight="1">
      <c r="A19" s="22" t="s">
        <v>27</v>
      </c>
      <c r="B19" s="4"/>
      <c r="C19" s="4">
        <v>56863.7</v>
      </c>
      <c r="D19" s="4"/>
      <c r="E19" s="4"/>
      <c r="F19" s="4"/>
      <c r="G19" s="4">
        <f t="shared" si="1"/>
        <v>56863.7</v>
      </c>
    </row>
    <row r="20" spans="1:7" ht="15" customHeight="1">
      <c r="A20" s="22" t="s">
        <v>27</v>
      </c>
      <c r="B20" s="4"/>
      <c r="C20" s="4">
        <v>57850</v>
      </c>
      <c r="D20" s="4"/>
      <c r="E20" s="4"/>
      <c r="F20" s="4"/>
      <c r="G20" s="4">
        <f t="shared" si="1"/>
        <v>57850</v>
      </c>
    </row>
    <row r="21" spans="1:7" ht="24">
      <c r="A21" s="22" t="s">
        <v>28</v>
      </c>
      <c r="B21" s="4"/>
      <c r="C21" s="4">
        <f>45206+16070</f>
        <v>61276</v>
      </c>
      <c r="D21" s="4"/>
      <c r="E21" s="4"/>
      <c r="F21" s="4"/>
      <c r="G21" s="4">
        <f t="shared" si="1"/>
        <v>61276</v>
      </c>
    </row>
    <row r="22" spans="1:7" s="15" customFormat="1" ht="15" customHeight="1">
      <c r="A22" s="22" t="s">
        <v>30</v>
      </c>
      <c r="B22" s="4">
        <v>450</v>
      </c>
      <c r="C22" s="4"/>
      <c r="D22" s="4"/>
      <c r="E22" s="4"/>
      <c r="F22" s="4"/>
      <c r="G22" s="4">
        <f aca="true" t="shared" si="2" ref="G22:G36">SUM(B22:F22)</f>
        <v>450</v>
      </c>
    </row>
    <row r="23" spans="1:7" s="15" customFormat="1" ht="15" customHeight="1">
      <c r="A23" s="22" t="s">
        <v>31</v>
      </c>
      <c r="B23" s="4">
        <v>112500</v>
      </c>
      <c r="C23" s="4"/>
      <c r="D23" s="4"/>
      <c r="E23" s="4"/>
      <c r="F23" s="4"/>
      <c r="G23" s="4">
        <f t="shared" si="2"/>
        <v>112500</v>
      </c>
    </row>
    <row r="24" spans="1:7" s="15" customFormat="1" ht="24">
      <c r="A24" s="22" t="s">
        <v>32</v>
      </c>
      <c r="B24" s="4">
        <v>14240</v>
      </c>
      <c r="C24" s="4"/>
      <c r="D24" s="4"/>
      <c r="E24" s="4"/>
      <c r="F24" s="4"/>
      <c r="G24" s="4">
        <f t="shared" si="2"/>
        <v>14240</v>
      </c>
    </row>
    <row r="25" spans="1:7" s="15" customFormat="1" ht="24">
      <c r="A25" s="22" t="s">
        <v>33</v>
      </c>
      <c r="B25" s="4">
        <v>67250</v>
      </c>
      <c r="C25" s="4"/>
      <c r="D25" s="4"/>
      <c r="E25" s="4"/>
      <c r="F25" s="4"/>
      <c r="G25" s="4">
        <f t="shared" si="2"/>
        <v>67250</v>
      </c>
    </row>
    <row r="26" spans="1:7" s="15" customFormat="1" ht="12">
      <c r="A26" s="22" t="s">
        <v>34</v>
      </c>
      <c r="B26" s="4">
        <v>21000</v>
      </c>
      <c r="C26" s="4"/>
      <c r="D26" s="4"/>
      <c r="E26" s="4"/>
      <c r="F26" s="4"/>
      <c r="G26" s="4">
        <f t="shared" si="2"/>
        <v>21000</v>
      </c>
    </row>
    <row r="27" spans="1:7" s="15" customFormat="1" ht="24">
      <c r="A27" s="22" t="s">
        <v>35</v>
      </c>
      <c r="B27" s="4">
        <v>96205</v>
      </c>
      <c r="C27" s="4"/>
      <c r="D27" s="4"/>
      <c r="E27" s="4"/>
      <c r="F27" s="4"/>
      <c r="G27" s="4">
        <f t="shared" si="2"/>
        <v>96205</v>
      </c>
    </row>
    <row r="28" spans="1:7" s="15" customFormat="1" ht="24">
      <c r="A28" s="22" t="s">
        <v>36</v>
      </c>
      <c r="B28" s="4">
        <v>167775</v>
      </c>
      <c r="C28" s="4"/>
      <c r="D28" s="4"/>
      <c r="E28" s="4"/>
      <c r="F28" s="4"/>
      <c r="G28" s="4">
        <f t="shared" si="2"/>
        <v>167775</v>
      </c>
    </row>
    <row r="29" spans="1:7" s="15" customFormat="1" ht="14.25" customHeight="1">
      <c r="A29" s="22" t="s">
        <v>37</v>
      </c>
      <c r="B29" s="4"/>
      <c r="C29" s="4">
        <v>18400</v>
      </c>
      <c r="D29" s="4"/>
      <c r="E29" s="4"/>
      <c r="F29" s="4"/>
      <c r="G29" s="4">
        <f aca="true" t="shared" si="3" ref="G29:G35">SUM(B29:F29)</f>
        <v>18400</v>
      </c>
    </row>
    <row r="30" spans="1:7" s="15" customFormat="1" ht="12">
      <c r="A30" s="22" t="s">
        <v>38</v>
      </c>
      <c r="B30" s="4"/>
      <c r="C30" s="4">
        <v>12000</v>
      </c>
      <c r="D30" s="4"/>
      <c r="E30" s="4"/>
      <c r="F30" s="4"/>
      <c r="G30" s="4">
        <f t="shared" si="3"/>
        <v>12000</v>
      </c>
    </row>
    <row r="31" spans="1:7" s="15" customFormat="1" ht="24">
      <c r="A31" s="22" t="s">
        <v>39</v>
      </c>
      <c r="B31" s="4">
        <v>270170.58</v>
      </c>
      <c r="C31" s="4"/>
      <c r="D31" s="4"/>
      <c r="E31" s="4"/>
      <c r="F31" s="4"/>
      <c r="G31" s="4">
        <f t="shared" si="3"/>
        <v>270170.58</v>
      </c>
    </row>
    <row r="32" spans="1:7" s="15" customFormat="1" ht="24">
      <c r="A32" s="22" t="s">
        <v>40</v>
      </c>
      <c r="B32" s="4"/>
      <c r="C32" s="4">
        <v>398775.72</v>
      </c>
      <c r="D32" s="4"/>
      <c r="E32" s="4"/>
      <c r="F32" s="4"/>
      <c r="G32" s="4">
        <f t="shared" si="3"/>
        <v>398775.72</v>
      </c>
    </row>
    <row r="33" spans="1:7" s="15" customFormat="1" ht="24">
      <c r="A33" s="22" t="s">
        <v>41</v>
      </c>
      <c r="B33" s="4"/>
      <c r="C33" s="4">
        <v>32000</v>
      </c>
      <c r="D33" s="4"/>
      <c r="E33" s="4"/>
      <c r="F33" s="4"/>
      <c r="G33" s="4">
        <f t="shared" si="3"/>
        <v>32000</v>
      </c>
    </row>
    <row r="34" spans="1:7" s="15" customFormat="1" ht="24">
      <c r="A34" s="22" t="s">
        <v>42</v>
      </c>
      <c r="B34" s="4"/>
      <c r="C34" s="4">
        <v>122000</v>
      </c>
      <c r="D34" s="4"/>
      <c r="E34" s="4"/>
      <c r="F34" s="4"/>
      <c r="G34" s="4">
        <f t="shared" si="3"/>
        <v>122000</v>
      </c>
    </row>
    <row r="35" spans="1:7" s="15" customFormat="1" ht="12">
      <c r="A35" s="22" t="s">
        <v>44</v>
      </c>
      <c r="B35" s="4">
        <v>316427.74</v>
      </c>
      <c r="C35" s="4">
        <f>52360+124506.84+64126.61+789818.1+114602.71</f>
        <v>1145414.26</v>
      </c>
      <c r="D35" s="4"/>
      <c r="E35" s="4"/>
      <c r="F35" s="4"/>
      <c r="G35" s="4">
        <f t="shared" si="3"/>
        <v>1461842</v>
      </c>
    </row>
    <row r="36" spans="1:7" s="15" customFormat="1" ht="15" customHeight="1">
      <c r="A36" s="22" t="s">
        <v>45</v>
      </c>
      <c r="B36" s="4"/>
      <c r="C36" s="4">
        <v>30970</v>
      </c>
      <c r="D36" s="4"/>
      <c r="E36" s="4"/>
      <c r="F36" s="4"/>
      <c r="G36" s="4">
        <f t="shared" si="2"/>
        <v>30970</v>
      </c>
    </row>
    <row r="37" spans="1:7" s="15" customFormat="1" ht="15" customHeight="1" thickBot="1">
      <c r="A37" s="21"/>
      <c r="B37" s="4"/>
      <c r="C37" s="4"/>
      <c r="D37" s="4"/>
      <c r="E37" s="4"/>
      <c r="F37" s="4"/>
      <c r="G37" s="4">
        <f>SUM(B37:F37)</f>
        <v>0</v>
      </c>
    </row>
    <row r="38" spans="1:7" s="15" customFormat="1" ht="12.75" thickBot="1">
      <c r="A38" s="6" t="s">
        <v>14</v>
      </c>
      <c r="B38" s="7">
        <f aca="true" t="shared" si="4" ref="B38:G38">SUM(B14:B37)</f>
        <v>4435495.82</v>
      </c>
      <c r="C38" s="7">
        <f t="shared" si="4"/>
        <v>2386590.76</v>
      </c>
      <c r="D38" s="7">
        <f t="shared" si="4"/>
        <v>0</v>
      </c>
      <c r="E38" s="7">
        <f t="shared" si="4"/>
        <v>0</v>
      </c>
      <c r="F38" s="7">
        <f t="shared" si="4"/>
        <v>0</v>
      </c>
      <c r="G38" s="7">
        <f t="shared" si="4"/>
        <v>6822086.58</v>
      </c>
    </row>
    <row r="39" spans="1:7" s="15" customFormat="1" ht="12.75" thickBot="1">
      <c r="A39" s="10" t="s">
        <v>15</v>
      </c>
      <c r="B39" s="11">
        <f aca="true" t="shared" si="5" ref="B39:G39">+B12-B38</f>
        <v>2254507.2200000007</v>
      </c>
      <c r="C39" s="11">
        <f t="shared" si="5"/>
        <v>6725018.110000001</v>
      </c>
      <c r="D39" s="11">
        <f t="shared" si="5"/>
        <v>0</v>
      </c>
      <c r="E39" s="11">
        <f t="shared" si="5"/>
        <v>0</v>
      </c>
      <c r="F39" s="11">
        <f t="shared" si="5"/>
        <v>0</v>
      </c>
      <c r="G39" s="11">
        <f t="shared" si="5"/>
        <v>8979525.33</v>
      </c>
    </row>
    <row r="40" spans="1:7" s="15" customFormat="1" ht="17.25" customHeight="1" thickTop="1">
      <c r="A40" s="12"/>
      <c r="B40" s="12"/>
      <c r="C40" s="13"/>
      <c r="D40" s="14"/>
      <c r="E40" s="12"/>
      <c r="F40" s="12"/>
      <c r="G40" s="12"/>
    </row>
    <row r="41" spans="1:7" s="15" customFormat="1" ht="39" customHeight="1">
      <c r="A41" s="17" t="s">
        <v>22</v>
      </c>
      <c r="B41" s="1"/>
      <c r="C41" s="30" t="s">
        <v>17</v>
      </c>
      <c r="D41" s="30"/>
      <c r="E41" s="30"/>
      <c r="F41" s="30"/>
      <c r="G41" s="30"/>
    </row>
    <row r="42" spans="1:7" s="15" customFormat="1" ht="24" customHeight="1">
      <c r="A42" s="1"/>
      <c r="B42" s="1"/>
      <c r="C42" s="1"/>
      <c r="D42" s="23"/>
      <c r="E42" s="23"/>
      <c r="F42" s="23"/>
      <c r="G42" s="23"/>
    </row>
    <row r="43" spans="1:7" s="15" customFormat="1" ht="12">
      <c r="A43" s="24" t="s">
        <v>47</v>
      </c>
      <c r="B43" s="1"/>
      <c r="C43" s="1"/>
      <c r="D43" s="31" t="s">
        <v>20</v>
      </c>
      <c r="E43" s="31"/>
      <c r="F43" s="31"/>
      <c r="G43" s="1"/>
    </row>
    <row r="44" spans="1:7" s="15" customFormat="1" ht="12">
      <c r="A44" s="18" t="s">
        <v>23</v>
      </c>
      <c r="B44" s="12"/>
      <c r="D44" s="32" t="s">
        <v>21</v>
      </c>
      <c r="E44" s="32"/>
      <c r="F44" s="32"/>
      <c r="G44" s="12"/>
    </row>
    <row r="45" ht="12"/>
  </sheetData>
  <sheetProtection/>
  <mergeCells count="12">
    <mergeCell ref="D7:D8"/>
    <mergeCell ref="E7:E8"/>
    <mergeCell ref="F7:F8"/>
    <mergeCell ref="G7:G8"/>
    <mergeCell ref="C41:G41"/>
    <mergeCell ref="D43:F43"/>
    <mergeCell ref="D44:F44"/>
    <mergeCell ref="A3:G3"/>
    <mergeCell ref="A4:G4"/>
    <mergeCell ref="A5:G5"/>
    <mergeCell ref="A7:A8"/>
    <mergeCell ref="B7:C7"/>
  </mergeCells>
  <printOptions horizontalCentered="1"/>
  <pageMargins left="0.5" right="0.5" top="1" bottom="0.75" header="0.8" footer="0.55"/>
  <pageSetup horizontalDpi="600" verticalDpi="600" orientation="portrait" paperSize="14" scale="85" r:id="rId2"/>
  <headerFooter>
    <oddFooter>&amp;CPage &amp;P of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mitch</dc:creator>
  <cp:keywords/>
  <dc:description/>
  <cp:lastModifiedBy>MBO_SVR</cp:lastModifiedBy>
  <cp:lastPrinted>2021-02-18T02:56:31Z</cp:lastPrinted>
  <dcterms:created xsi:type="dcterms:W3CDTF">2013-07-17T21:18:17Z</dcterms:created>
  <dcterms:modified xsi:type="dcterms:W3CDTF">2021-02-18T04:43:02Z</dcterms:modified>
  <cp:category/>
  <cp:version/>
  <cp:contentType/>
  <cp:contentStatus/>
</cp:coreProperties>
</file>